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180" windowHeight="4305" activeTab="3"/>
  </bookViews>
  <sheets>
    <sheet name="ΠΛΗΡΟΦΟΡΙΕΣ" sheetId="1" r:id="rId1"/>
    <sheet name="ΤΑΞΗ   Γ" sheetId="2" r:id="rId2"/>
    <sheet name="ΤΑΞΗ   Β" sheetId="3" r:id="rId3"/>
    <sheet name="ΤΑΞΗ   Α" sheetId="4" r:id="rId4"/>
  </sheets>
  <definedNames/>
  <calcPr fullCalcOnLoad="1"/>
</workbook>
</file>

<file path=xl/sharedStrings.xml><?xml version="1.0" encoding="utf-8"?>
<sst xmlns="http://schemas.openxmlformats.org/spreadsheetml/2006/main" count="192" uniqueCount="67">
  <si>
    <t>ΕΛΕΓΧΟΣ ΕΠΙΔΟΣΕΩΣ</t>
  </si>
  <si>
    <t>ΜΑΘΗΜΑΤΑ</t>
  </si>
  <si>
    <t>ΤΡΙΜΗΝΑ</t>
  </si>
  <si>
    <t>Σ</t>
  </si>
  <si>
    <t>Γρ</t>
  </si>
  <si>
    <t>ΜΟ</t>
  </si>
  <si>
    <t>Α</t>
  </si>
  <si>
    <t>Β</t>
  </si>
  <si>
    <t>Γ</t>
  </si>
  <si>
    <t>Θρησκευτικά</t>
  </si>
  <si>
    <t>Αρχ.Ελλ.Γραμμ.</t>
  </si>
  <si>
    <t>Νεοελλ. Γλ. &amp; Γραμμ.</t>
  </si>
  <si>
    <t>Ιστορία</t>
  </si>
  <si>
    <t>Αγγλικά</t>
  </si>
  <si>
    <t>Γαλλικά-Γερμανικά</t>
  </si>
  <si>
    <t>Μαθηματικά</t>
  </si>
  <si>
    <t>Φυσικη-Χημεία</t>
  </si>
  <si>
    <t>Βιολογία</t>
  </si>
  <si>
    <t>Φυσική Αγωγή</t>
  </si>
  <si>
    <t>//////////////</t>
  </si>
  <si>
    <t>Αισθητική Αγωγή</t>
  </si>
  <si>
    <t>Πληροφορική</t>
  </si>
  <si>
    <t>Κοινωνική Αγωγή</t>
  </si>
  <si>
    <t>Αρχαία από Μετάφραση</t>
  </si>
  <si>
    <t>Γλ. από Αρχαία Κείμ.</t>
  </si>
  <si>
    <t>Νεοελλ. Γραμματεία.</t>
  </si>
  <si>
    <t>Νεοελλ. Γλώσσα</t>
  </si>
  <si>
    <t>Φυσική</t>
  </si>
  <si>
    <t>Χημεία</t>
  </si>
  <si>
    <t>Καλλιτεχνικά</t>
  </si>
  <si>
    <t>Μουσική</t>
  </si>
  <si>
    <t>ΜΟ Α΄ ΤΡΙΜΗΝΟΥ</t>
  </si>
  <si>
    <t>ΜΟ Β΄ ΤΡΙΜΗΝΟΥ</t>
  </si>
  <si>
    <t>ΜΟ Γ΄ ΤΡΙΜΗΝΟΥ</t>
  </si>
  <si>
    <t>ΜΟ ΓΡΑΠΤΩΝ</t>
  </si>
  <si>
    <t>ΤΕΛΙΚΟΣ ΒΑΘΜΟΣ</t>
  </si>
  <si>
    <t>Γαλλικά - Γερμανικά</t>
  </si>
  <si>
    <t>Γεωγραφία</t>
  </si>
  <si>
    <t>Πληροφ/κή-Τεχν/γία</t>
  </si>
  <si>
    <t>Οικ. Οικονομία</t>
  </si>
  <si>
    <t>Τεχνολογία</t>
  </si>
  <si>
    <t>Γραπτά</t>
  </si>
  <si>
    <t>Μεσ.Ορος</t>
  </si>
  <si>
    <t>Μ.Ο. Α΄ ΤΡΙΜΗΝΟΥ</t>
  </si>
  <si>
    <t>Μ.Ο. Β΄ ΤΡΙΜΗΝΟΥ</t>
  </si>
  <si>
    <t>Μ.Ο. Γ΄ ΤΡΙΜΗΝΟΥ</t>
  </si>
  <si>
    <t>Μ.Ο. ΓΡΑΠΤΩΝ</t>
  </si>
  <si>
    <t>Μ.Ο ΓΡΑΠΤΩΝ</t>
  </si>
  <si>
    <t>ΕΞΑΓΩΓΗ ΑΠΟΤΕΛΕΣΜΑΤΩΝ ΓΥΜΝΑΣΙΩΝ</t>
  </si>
  <si>
    <t>α) Όταν έχει σε κάθε μάθημα βαθμό &gt;=10</t>
  </si>
  <si>
    <t>*</t>
  </si>
  <si>
    <t>@</t>
  </si>
  <si>
    <t>β) Όταν έχει σε 1 έως και 4 μαθήματα "ΜΗ ΒΑΣΙΚΑ" βαθμό &lt;10 και Μ.Ο. όλων των μαθημάτων &gt;=10</t>
  </si>
  <si>
    <t>γ) Όταν έχει σε 1 έως και 4 μαθήματα "ΒΑΣΙΚΑ" βαθμό &lt;10 και Μ.Ο. όλων των "ΒΑΣΙΚΩΝ" μαθημάτων &gt;=12,5</t>
  </si>
  <si>
    <t>Όταν έχει σε 1 έως και 4 μαθήματα βαθμό &lt;10 και δεν πληρούνται οι παραπάνω όροι</t>
  </si>
  <si>
    <t>Όταν δεν πληρούνται όλοι οι παραπάνω όροι. Δηλαδή όταν έχει σε περισσότερα από 4 μαθήματα βαθμό &lt;10</t>
  </si>
  <si>
    <t>δ) Όταν έχει σε 1 έως και 4 μαθήματα "ΒΑΣΙΚΑ" και "ΜΗ ΒΑΣΙΚΑ" βαθμό &lt; 10 και Μ.Ο. όλων των μαθημάτων &gt;=10 και</t>
  </si>
  <si>
    <t xml:space="preserve">     Μ.Ο. όλων των "ΒΑΣΙΚΩΝ" μαθημάτων &gt;=12,5</t>
  </si>
  <si>
    <t xml:space="preserve">                 ΠΡΟΑΓΕΤΑΙ</t>
  </si>
  <si>
    <t xml:space="preserve">             ΠΑΡΑΠΕΜΠΕΤΑΙ</t>
  </si>
  <si>
    <t xml:space="preserve">              ΑΠΟΡΡΙΠΤΕΤΑΙ</t>
  </si>
  <si>
    <r>
      <t xml:space="preserve">Τα "ΜΗ ΒΑΣΙΚΑ" μαθήματα είναι γραμμένα με </t>
    </r>
    <r>
      <rPr>
        <b/>
        <sz val="10"/>
        <color indexed="17"/>
        <rFont val="Arial"/>
        <family val="2"/>
      </rPr>
      <t>πράσινο χρώμα</t>
    </r>
    <r>
      <rPr>
        <sz val="10"/>
        <rFont val="Arial"/>
        <family val="0"/>
      </rPr>
      <t xml:space="preserve"> και έχουν δίπλα τους το σύμβολο  ( </t>
    </r>
    <r>
      <rPr>
        <b/>
        <sz val="10"/>
        <color indexed="17"/>
        <rFont val="Arial"/>
        <family val="2"/>
      </rPr>
      <t xml:space="preserve">* </t>
    </r>
    <r>
      <rPr>
        <sz val="10"/>
        <rFont val="Arial"/>
        <family val="2"/>
      </rPr>
      <t>)</t>
    </r>
  </si>
  <si>
    <r>
      <t xml:space="preserve">ΣΗΜΕΙΩΣΗ: Στις επόμενες καρτέλες τα "ΒΑΣΙΚΑ" μαθήματα είναι γραμμένα με </t>
    </r>
    <r>
      <rPr>
        <b/>
        <sz val="10"/>
        <color indexed="10"/>
        <rFont val="Arial"/>
        <family val="2"/>
      </rPr>
      <t>κόκκινο χρώμα</t>
    </r>
    <r>
      <rPr>
        <sz val="10"/>
        <rFont val="Arial"/>
        <family val="0"/>
      </rPr>
      <t xml:space="preserve"> και έχουν δίπλα τους το σύμβολο ( </t>
    </r>
    <r>
      <rPr>
        <b/>
        <sz val="10"/>
        <color indexed="10"/>
        <rFont val="Arial"/>
        <family val="2"/>
      </rPr>
      <t xml:space="preserve">@ </t>
    </r>
    <r>
      <rPr>
        <sz val="10"/>
        <rFont val="Arial"/>
        <family val="2"/>
      </rPr>
      <t>)</t>
    </r>
  </si>
  <si>
    <t>Μ.Ο. "ΒΑΣΙΚΩΝ"</t>
  </si>
  <si>
    <t>(Μ.Ο. όλων των μαθημάτων)</t>
  </si>
  <si>
    <t>Αν σε κάποιο μάθημα ο Μ.Ο. είναι &lt; 10 τότε εμφανίζεται δίπλα του το σύμβολο ##</t>
  </si>
  <si>
    <t>Επιμέλεια: Χρυσανθίδης Εμμανουήλ, Μαθηματικός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</si>
</sst>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00"/>
  </numFmts>
  <fonts count="19">
    <font>
      <sz val="10"/>
      <name val="Arial"/>
      <family val="0"/>
    </font>
    <font>
      <sz val="16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53"/>
      <name val="Arial"/>
      <family val="0"/>
    </font>
    <font>
      <sz val="10"/>
      <color indexed="52"/>
      <name val="Arial"/>
      <family val="0"/>
    </font>
    <font>
      <sz val="10"/>
      <color indexed="44"/>
      <name val="Arial"/>
      <family val="0"/>
    </font>
    <font>
      <sz val="10"/>
      <color indexed="40"/>
      <name val="Arial"/>
      <family val="0"/>
    </font>
    <font>
      <sz val="10"/>
      <color indexed="10"/>
      <name val="Arial"/>
      <family val="0"/>
    </font>
    <font>
      <sz val="10"/>
      <color indexed="9"/>
      <name val="Arial"/>
      <family val="0"/>
    </font>
    <font>
      <b/>
      <sz val="10"/>
      <color indexed="52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b/>
      <sz val="11"/>
      <color indexed="20"/>
      <name val="Arial"/>
      <family val="2"/>
    </font>
    <font>
      <b/>
      <sz val="11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5" fillId="0" borderId="2" xfId="0" applyFont="1" applyBorder="1" applyAlignment="1">
      <alignment/>
    </xf>
    <xf numFmtId="0" fontId="0" fillId="6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1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6" fillId="0" borderId="0" xfId="0" applyFont="1" applyAlignment="1">
      <alignment/>
    </xf>
    <xf numFmtId="13" fontId="6" fillId="0" borderId="0" xfId="0" applyNumberFormat="1" applyFont="1" applyAlignment="1">
      <alignment/>
    </xf>
    <xf numFmtId="13" fontId="0" fillId="0" borderId="0" xfId="0" applyNumberFormat="1" applyAlignment="1">
      <alignment/>
    </xf>
    <xf numFmtId="0" fontId="7" fillId="0" borderId="0" xfId="0" applyFont="1" applyAlignment="1">
      <alignment/>
    </xf>
    <xf numFmtId="13" fontId="7" fillId="0" borderId="0" xfId="0" applyNumberFormat="1" applyFont="1" applyAlignment="1">
      <alignment/>
    </xf>
    <xf numFmtId="0" fontId="8" fillId="0" borderId="0" xfId="0" applyFont="1" applyAlignment="1">
      <alignment/>
    </xf>
    <xf numFmtId="13" fontId="8" fillId="0" borderId="0" xfId="0" applyNumberFormat="1" applyFont="1" applyAlignment="1">
      <alignment/>
    </xf>
    <xf numFmtId="0" fontId="9" fillId="0" borderId="0" xfId="0" applyFont="1" applyAlignment="1">
      <alignment/>
    </xf>
    <xf numFmtId="13" fontId="9" fillId="0" borderId="0" xfId="0" applyNumberFormat="1" applyFont="1" applyAlignment="1">
      <alignment/>
    </xf>
    <xf numFmtId="0" fontId="10" fillId="0" borderId="0" xfId="0" applyFont="1" applyAlignment="1">
      <alignment/>
    </xf>
    <xf numFmtId="13" fontId="10" fillId="0" borderId="0" xfId="0" applyNumberFormat="1" applyFont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5" xfId="0" applyFill="1" applyBorder="1" applyAlignment="1">
      <alignment/>
    </xf>
    <xf numFmtId="0" fontId="0" fillId="7" borderId="6" xfId="0" applyFill="1" applyBorder="1" applyAlignment="1">
      <alignment/>
    </xf>
    <xf numFmtId="0" fontId="0" fillId="7" borderId="7" xfId="0" applyFill="1" applyBorder="1" applyAlignment="1">
      <alignment/>
    </xf>
    <xf numFmtId="0" fontId="0" fillId="0" borderId="7" xfId="0" applyBorder="1" applyAlignment="1">
      <alignment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0" fillId="2" borderId="1" xfId="0" applyFill="1" applyBorder="1" applyAlignment="1" applyProtection="1">
      <alignment/>
      <protection hidden="1"/>
    </xf>
    <xf numFmtId="0" fontId="0" fillId="0" borderId="1" xfId="0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7" xfId="0" applyBorder="1" applyAlignment="1" applyProtection="1">
      <alignment/>
      <protection locked="0"/>
    </xf>
    <xf numFmtId="172" fontId="0" fillId="0" borderId="0" xfId="0" applyNumberFormat="1" applyAlignment="1">
      <alignment/>
    </xf>
    <xf numFmtId="0" fontId="0" fillId="0" borderId="1" xfId="0" applyBorder="1" applyAlignment="1" applyProtection="1">
      <alignment/>
      <protection/>
    </xf>
    <xf numFmtId="0" fontId="11" fillId="0" borderId="1" xfId="0" applyFont="1" applyFill="1" applyBorder="1" applyAlignment="1">
      <alignment/>
    </xf>
    <xf numFmtId="13" fontId="0" fillId="5" borderId="8" xfId="0" applyNumberFormat="1" applyFill="1" applyBorder="1" applyAlignment="1">
      <alignment/>
    </xf>
    <xf numFmtId="172" fontId="0" fillId="8" borderId="8" xfId="0" applyNumberFormat="1" applyFill="1" applyBorder="1" applyAlignment="1">
      <alignment/>
    </xf>
    <xf numFmtId="172" fontId="5" fillId="6" borderId="8" xfId="0" applyNumberFormat="1" applyFont="1" applyFill="1" applyBorder="1" applyAlignment="1">
      <alignment/>
    </xf>
    <xf numFmtId="13" fontId="5" fillId="9" borderId="8" xfId="0" applyNumberFormat="1" applyFont="1" applyFill="1" applyBorder="1" applyAlignment="1">
      <alignment/>
    </xf>
    <xf numFmtId="0" fontId="14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17" fillId="0" borderId="9" xfId="0" applyFont="1" applyBorder="1" applyAlignment="1">
      <alignment horizontal="left"/>
    </xf>
    <xf numFmtId="0" fontId="17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8" fillId="0" borderId="9" xfId="0" applyFont="1" applyBorder="1" applyAlignment="1">
      <alignment/>
    </xf>
    <xf numFmtId="0" fontId="18" fillId="0" borderId="10" xfId="0" applyFont="1" applyBorder="1" applyAlignment="1">
      <alignment/>
    </xf>
    <xf numFmtId="0" fontId="2" fillId="6" borderId="12" xfId="0" applyFont="1" applyFill="1" applyBorder="1" applyAlignment="1">
      <alignment/>
    </xf>
    <xf numFmtId="0" fontId="2" fillId="6" borderId="13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16" fillId="0" borderId="9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2" fillId="10" borderId="15" xfId="0" applyFont="1" applyFill="1" applyBorder="1" applyAlignment="1">
      <alignment/>
    </xf>
    <xf numFmtId="0" fontId="0" fillId="10" borderId="16" xfId="0" applyFill="1" applyBorder="1" applyAlignment="1">
      <alignment/>
    </xf>
    <xf numFmtId="0" fontId="2" fillId="10" borderId="16" xfId="0" applyFont="1" applyFill="1" applyBorder="1" applyAlignment="1">
      <alignment/>
    </xf>
    <xf numFmtId="0" fontId="2" fillId="10" borderId="12" xfId="0" applyFont="1" applyFill="1" applyBorder="1" applyAlignment="1">
      <alignment/>
    </xf>
    <xf numFmtId="0" fontId="2" fillId="10" borderId="13" xfId="0" applyFont="1" applyFill="1" applyBorder="1" applyAlignment="1">
      <alignment/>
    </xf>
    <xf numFmtId="0" fontId="2" fillId="10" borderId="14" xfId="0" applyFont="1" applyFill="1" applyBorder="1" applyAlignment="1">
      <alignment/>
    </xf>
    <xf numFmtId="0" fontId="2" fillId="7" borderId="12" xfId="0" applyFont="1" applyFill="1" applyBorder="1" applyAlignment="1">
      <alignment/>
    </xf>
    <xf numFmtId="0" fontId="2" fillId="7" borderId="13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14" xfId="0" applyFill="1" applyBorder="1" applyAlignment="1">
      <alignment/>
    </xf>
    <xf numFmtId="0" fontId="15" fillId="0" borderId="2" xfId="0" applyFont="1" applyBorder="1" applyAlignment="1">
      <alignment/>
    </xf>
    <xf numFmtId="0" fontId="15" fillId="0" borderId="1" xfId="0" applyFont="1" applyBorder="1" applyAlignment="1">
      <alignment/>
    </xf>
    <xf numFmtId="0" fontId="0" fillId="3" borderId="1" xfId="0" applyFill="1" applyBorder="1" applyAlignment="1" applyProtection="1">
      <alignment/>
      <protection hidden="1"/>
    </xf>
    <xf numFmtId="0" fontId="4" fillId="0" borderId="1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P22"/>
  <sheetViews>
    <sheetView workbookViewId="0" topLeftCell="A1">
      <selection activeCell="J24" sqref="J24"/>
    </sheetView>
  </sheetViews>
  <sheetFormatPr defaultColWidth="9.140625" defaultRowHeight="12.75"/>
  <sheetData>
    <row r="1" spans="1:9" ht="24" customHeight="1">
      <c r="A1" s="87" t="s">
        <v>48</v>
      </c>
      <c r="B1" s="87"/>
      <c r="C1" s="87"/>
      <c r="D1" s="87"/>
      <c r="E1" s="87"/>
      <c r="F1" s="87"/>
      <c r="G1" s="87"/>
      <c r="H1" s="87"/>
      <c r="I1" s="87"/>
    </row>
    <row r="2" spans="1:9" ht="24" customHeight="1" thickBot="1">
      <c r="A2" s="53"/>
      <c r="B2" s="53"/>
      <c r="C2" s="53"/>
      <c r="D2" s="53"/>
      <c r="E2" s="53"/>
      <c r="F2" s="53"/>
      <c r="G2" s="53"/>
      <c r="H2" s="53"/>
      <c r="I2" s="53"/>
    </row>
    <row r="3" spans="1:13" ht="15">
      <c r="A3" s="70" t="s">
        <v>58</v>
      </c>
      <c r="B3" s="71"/>
      <c r="C3" s="61"/>
      <c r="D3" s="61"/>
      <c r="E3" s="61"/>
      <c r="F3" s="62"/>
      <c r="G3" s="62"/>
      <c r="H3" s="62"/>
      <c r="I3" s="62"/>
      <c r="J3" s="62"/>
      <c r="K3" s="62"/>
      <c r="L3" s="62"/>
      <c r="M3" s="63"/>
    </row>
    <row r="4" spans="1:13" ht="15">
      <c r="A4" s="72" t="s">
        <v>49</v>
      </c>
      <c r="B4" s="57"/>
      <c r="C4" s="57"/>
      <c r="D4" s="57"/>
      <c r="E4" s="58"/>
      <c r="F4" s="58"/>
      <c r="G4" s="58"/>
      <c r="H4" s="58"/>
      <c r="I4" s="58"/>
      <c r="J4" s="58"/>
      <c r="K4" s="58"/>
      <c r="L4" s="58"/>
      <c r="M4" s="73"/>
    </row>
    <row r="5" spans="1:13" ht="15">
      <c r="A5" s="72" t="s">
        <v>52</v>
      </c>
      <c r="B5" s="57"/>
      <c r="C5" s="57"/>
      <c r="D5" s="57"/>
      <c r="E5" s="57"/>
      <c r="F5" s="57"/>
      <c r="G5" s="57"/>
      <c r="H5" s="57"/>
      <c r="I5" s="57"/>
      <c r="J5" s="57"/>
      <c r="K5" s="58"/>
      <c r="L5" s="58"/>
      <c r="M5" s="73"/>
    </row>
    <row r="6" spans="1:13" ht="15">
      <c r="A6" s="72" t="s">
        <v>53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8"/>
      <c r="M6" s="73"/>
    </row>
    <row r="7" spans="1:16" ht="15">
      <c r="A7" s="72" t="s">
        <v>56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74"/>
      <c r="N7" s="54"/>
      <c r="O7" s="54"/>
      <c r="P7" s="54"/>
    </row>
    <row r="8" spans="1:16" ht="15.75" thickBot="1">
      <c r="A8" s="75" t="s">
        <v>57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7"/>
      <c r="N8" s="54"/>
      <c r="O8" s="54"/>
      <c r="P8" s="54"/>
    </row>
    <row r="9" spans="1:16" ht="15.75" thickBot="1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</row>
    <row r="10" spans="1:10" ht="15">
      <c r="A10" s="59" t="s">
        <v>59</v>
      </c>
      <c r="B10" s="60"/>
      <c r="C10" s="61"/>
      <c r="D10" s="61"/>
      <c r="E10" s="62"/>
      <c r="F10" s="62"/>
      <c r="G10" s="62"/>
      <c r="H10" s="62"/>
      <c r="I10" s="62"/>
      <c r="J10" s="63"/>
    </row>
    <row r="11" spans="1:10" ht="15.75" thickBot="1">
      <c r="A11" s="78" t="s">
        <v>54</v>
      </c>
      <c r="B11" s="79"/>
      <c r="C11" s="79"/>
      <c r="D11" s="79"/>
      <c r="E11" s="79"/>
      <c r="F11" s="79"/>
      <c r="G11" s="79"/>
      <c r="H11" s="79"/>
      <c r="I11" s="80"/>
      <c r="J11" s="81"/>
    </row>
    <row r="12" spans="1:8" ht="15.75" thickBot="1">
      <c r="A12" s="55"/>
      <c r="B12" s="55"/>
      <c r="C12" s="55"/>
      <c r="D12" s="55"/>
      <c r="E12" s="55"/>
      <c r="F12" s="55"/>
      <c r="G12" s="55"/>
      <c r="H12" s="55"/>
    </row>
    <row r="13" spans="1:12" ht="15">
      <c r="A13" s="64" t="s">
        <v>60</v>
      </c>
      <c r="B13" s="65"/>
      <c r="C13" s="62"/>
      <c r="D13" s="62"/>
      <c r="E13" s="62"/>
      <c r="F13" s="62"/>
      <c r="G13" s="62"/>
      <c r="H13" s="62"/>
      <c r="I13" s="62"/>
      <c r="J13" s="62"/>
      <c r="K13" s="62"/>
      <c r="L13" s="63"/>
    </row>
    <row r="14" spans="1:12" ht="15.75" thickBot="1">
      <c r="A14" s="66" t="s">
        <v>55</v>
      </c>
      <c r="B14" s="67"/>
      <c r="C14" s="67"/>
      <c r="D14" s="67"/>
      <c r="E14" s="67"/>
      <c r="F14" s="67"/>
      <c r="G14" s="67"/>
      <c r="H14" s="67"/>
      <c r="I14" s="67"/>
      <c r="J14" s="67"/>
      <c r="K14" s="68"/>
      <c r="L14" s="69"/>
    </row>
    <row r="15" ht="12.75">
      <c r="N15" s="56"/>
    </row>
    <row r="17" ht="12.75">
      <c r="A17" t="s">
        <v>62</v>
      </c>
    </row>
    <row r="18" ht="12.75">
      <c r="A18" t="s">
        <v>61</v>
      </c>
    </row>
    <row r="19" ht="12.75">
      <c r="A19" t="s">
        <v>65</v>
      </c>
    </row>
    <row r="22" spans="11:15" ht="12.75">
      <c r="K22" s="88" t="s">
        <v>66</v>
      </c>
      <c r="L22" s="89"/>
      <c r="M22" s="89"/>
      <c r="N22" s="89"/>
      <c r="O22" s="90"/>
    </row>
  </sheetData>
  <sheetProtection sheet="1" objects="1" scenarios="1" selectLockedCells="1"/>
  <mergeCells count="2">
    <mergeCell ref="A1:I1"/>
    <mergeCell ref="K22:O22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N37"/>
  <sheetViews>
    <sheetView workbookViewId="0" topLeftCell="A1">
      <selection activeCell="H9" sqref="H9"/>
    </sheetView>
  </sheetViews>
  <sheetFormatPr defaultColWidth="9.140625" defaultRowHeight="12.75"/>
  <cols>
    <col min="4" max="4" width="10.00390625" style="0" bestFit="1" customWidth="1"/>
    <col min="7" max="7" width="9.140625" style="0" hidden="1" customWidth="1"/>
    <col min="11" max="11" width="9.28125" style="0" customWidth="1"/>
  </cols>
  <sheetData>
    <row r="1" spans="1:9" ht="21" thickBot="1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14" ht="15" thickBot="1">
      <c r="A2" s="93" t="s">
        <v>1</v>
      </c>
      <c r="B2" s="94"/>
      <c r="C2" s="95"/>
      <c r="D2" s="99" t="s">
        <v>2</v>
      </c>
      <c r="E2" s="99"/>
      <c r="F2" s="100"/>
      <c r="G2" s="101" t="s">
        <v>3</v>
      </c>
      <c r="H2" s="101" t="s">
        <v>41</v>
      </c>
      <c r="I2" s="104" t="s">
        <v>42</v>
      </c>
      <c r="K2" s="91" t="s">
        <v>43</v>
      </c>
      <c r="L2" s="91"/>
      <c r="M2" s="50">
        <f>AVERAGE(D4:D16)</f>
        <v>13.384615384615385</v>
      </c>
      <c r="N2" s="49">
        <f>M2</f>
        <v>13.384615384615385</v>
      </c>
    </row>
    <row r="3" spans="1:9" ht="13.5" thickBot="1">
      <c r="A3" s="96"/>
      <c r="B3" s="97"/>
      <c r="C3" s="98"/>
      <c r="D3" s="1" t="s">
        <v>6</v>
      </c>
      <c r="E3" s="1" t="s">
        <v>7</v>
      </c>
      <c r="F3" s="1" t="s">
        <v>8</v>
      </c>
      <c r="G3" s="102"/>
      <c r="H3" s="103"/>
      <c r="I3" s="102"/>
    </row>
    <row r="4" spans="1:14" ht="15" customHeight="1" thickBot="1">
      <c r="A4" s="2" t="s">
        <v>9</v>
      </c>
      <c r="B4" s="3"/>
      <c r="C4" s="85" t="s">
        <v>51</v>
      </c>
      <c r="D4" s="43">
        <v>18</v>
      </c>
      <c r="E4" s="43">
        <v>19</v>
      </c>
      <c r="F4" s="43">
        <v>20</v>
      </c>
      <c r="G4" s="4"/>
      <c r="H4" s="43">
        <v>0</v>
      </c>
      <c r="I4" s="5">
        <f>ROUND(AVERAGE(D4:H4),0)</f>
        <v>14</v>
      </c>
      <c r="J4" t="str">
        <f>IF(I4&lt;10,"##"," ")</f>
        <v> </v>
      </c>
      <c r="K4" s="91" t="s">
        <v>44</v>
      </c>
      <c r="L4" s="91"/>
      <c r="M4" s="50">
        <f>AVERAGE(E4:E16)</f>
        <v>13.76923076923077</v>
      </c>
      <c r="N4" s="49">
        <f>M4</f>
        <v>13.76923076923077</v>
      </c>
    </row>
    <row r="5" spans="1:10" ht="15" customHeight="1" thickBot="1">
      <c r="A5" s="2" t="s">
        <v>10</v>
      </c>
      <c r="B5" s="3"/>
      <c r="C5" s="85" t="s">
        <v>51</v>
      </c>
      <c r="D5" s="84">
        <f>ROUND(AVERAGE(D18:D19),0)</f>
        <v>13</v>
      </c>
      <c r="E5" s="6">
        <f>ROUND(AVERAGE(E18:E19),0)</f>
        <v>15</v>
      </c>
      <c r="F5" s="6">
        <f>ROUND(AVERAGE(F18:F19),0)</f>
        <v>17</v>
      </c>
      <c r="G5" s="6"/>
      <c r="H5" s="6">
        <f>ROUND(AVERAGE(H18:H19),0)</f>
        <v>0</v>
      </c>
      <c r="I5" s="5">
        <f>ROUND(AVERAGE(I18:I19),0)</f>
        <v>11</v>
      </c>
      <c r="J5" t="str">
        <f>IF(I5&lt;10,"##"," ")</f>
        <v> </v>
      </c>
    </row>
    <row r="6" spans="1:14" ht="15" customHeight="1" thickBot="1">
      <c r="A6" s="2" t="s">
        <v>11</v>
      </c>
      <c r="B6" s="3"/>
      <c r="C6" s="85" t="s">
        <v>51</v>
      </c>
      <c r="D6" s="7">
        <f>ROUND(AVERAGE(D20:D21),0)</f>
        <v>14</v>
      </c>
      <c r="E6" s="7">
        <f>ROUND(AVERAGE(E20:E21),0)</f>
        <v>15</v>
      </c>
      <c r="F6" s="7">
        <f>ROUND(AVERAGE(F20:F21),0)</f>
        <v>15</v>
      </c>
      <c r="G6" s="7"/>
      <c r="H6" s="7">
        <f>ROUND(AVERAGE(H20:H21),0)</f>
        <v>0</v>
      </c>
      <c r="I6" s="5">
        <f>ROUND(AVERAGE(I20:I21),0)</f>
        <v>11</v>
      </c>
      <c r="J6" t="str">
        <f aca="true" t="shared" si="0" ref="J6:J16">IF(I6&lt;10,"##"," ")</f>
        <v> </v>
      </c>
      <c r="K6" s="91" t="s">
        <v>45</v>
      </c>
      <c r="L6" s="91"/>
      <c r="M6" s="50">
        <f>AVERAGE(F4:F16)</f>
        <v>14.923076923076923</v>
      </c>
      <c r="N6" s="49">
        <f>M6</f>
        <v>14.923076923076923</v>
      </c>
    </row>
    <row r="7" spans="1:10" ht="15" customHeight="1" thickBot="1">
      <c r="A7" s="2" t="s">
        <v>12</v>
      </c>
      <c r="B7" s="3"/>
      <c r="C7" s="85" t="s">
        <v>51</v>
      </c>
      <c r="D7" s="43">
        <v>13</v>
      </c>
      <c r="E7" s="43">
        <v>17</v>
      </c>
      <c r="F7" s="43">
        <v>19</v>
      </c>
      <c r="G7" s="43"/>
      <c r="H7" s="43">
        <v>0</v>
      </c>
      <c r="I7" s="5">
        <f aca="true" t="shared" si="1" ref="I7:I12">ROUND(AVERAGE(D7:H7),0)</f>
        <v>12</v>
      </c>
      <c r="J7" t="str">
        <f t="shared" si="0"/>
        <v> </v>
      </c>
    </row>
    <row r="8" spans="1:14" ht="15" customHeight="1" thickBot="1">
      <c r="A8" s="2" t="s">
        <v>13</v>
      </c>
      <c r="B8" s="3"/>
      <c r="C8" s="85" t="s">
        <v>51</v>
      </c>
      <c r="D8" s="43">
        <v>11</v>
      </c>
      <c r="E8" s="43">
        <v>12</v>
      </c>
      <c r="F8" s="43">
        <v>14</v>
      </c>
      <c r="G8" s="43"/>
      <c r="H8" s="43">
        <v>0</v>
      </c>
      <c r="I8" s="5">
        <f t="shared" si="1"/>
        <v>9</v>
      </c>
      <c r="J8" t="str">
        <f t="shared" si="0"/>
        <v>##</v>
      </c>
      <c r="K8" s="91" t="s">
        <v>46</v>
      </c>
      <c r="L8" s="91"/>
      <c r="M8" s="50">
        <f>AVERAGE(H4,H7:H10,H12,H15:H16,H18:H23)</f>
        <v>0</v>
      </c>
      <c r="N8" s="49">
        <f>M8</f>
        <v>0</v>
      </c>
    </row>
    <row r="9" spans="1:10" ht="15" customHeight="1">
      <c r="A9" s="2" t="s">
        <v>14</v>
      </c>
      <c r="B9" s="3"/>
      <c r="C9" s="85" t="s">
        <v>51</v>
      </c>
      <c r="D9" s="43">
        <v>12</v>
      </c>
      <c r="E9" s="43">
        <v>12</v>
      </c>
      <c r="F9" s="43">
        <v>12</v>
      </c>
      <c r="G9" s="43"/>
      <c r="H9" s="43">
        <v>0</v>
      </c>
      <c r="I9" s="5">
        <f t="shared" si="1"/>
        <v>9</v>
      </c>
      <c r="J9" t="str">
        <f t="shared" si="0"/>
        <v>##</v>
      </c>
    </row>
    <row r="10" spans="1:10" ht="15" customHeight="1" thickBot="1">
      <c r="A10" s="2" t="s">
        <v>15</v>
      </c>
      <c r="B10" s="3"/>
      <c r="C10" s="85" t="s">
        <v>51</v>
      </c>
      <c r="D10" s="43">
        <v>12</v>
      </c>
      <c r="E10" s="43">
        <v>9</v>
      </c>
      <c r="F10" s="43">
        <v>13</v>
      </c>
      <c r="G10" s="43"/>
      <c r="H10" s="43">
        <v>0</v>
      </c>
      <c r="I10" s="5">
        <f t="shared" si="1"/>
        <v>9</v>
      </c>
      <c r="J10" t="str">
        <f t="shared" si="0"/>
        <v>##</v>
      </c>
    </row>
    <row r="11" spans="1:14" ht="15" customHeight="1" thickBot="1">
      <c r="A11" s="2" t="s">
        <v>16</v>
      </c>
      <c r="B11" s="3"/>
      <c r="C11" s="85" t="s">
        <v>51</v>
      </c>
      <c r="D11" s="8">
        <f>ROUND(AVERAGE(D22:D23),0)</f>
        <v>10</v>
      </c>
      <c r="E11" s="8">
        <f>ROUND(AVERAGE(E22:E23),0)</f>
        <v>11</v>
      </c>
      <c r="F11" s="8">
        <f>ROUND(AVERAGE(F22:F23),0)</f>
        <v>12</v>
      </c>
      <c r="G11" s="4"/>
      <c r="H11" s="8">
        <f>ROUND(AVERAGE(H22:H23),0)</f>
        <v>0</v>
      </c>
      <c r="I11" s="5">
        <f>ROUND(AVERAGE(I22:I23),0)</f>
        <v>9</v>
      </c>
      <c r="J11" t="str">
        <f t="shared" si="0"/>
        <v>##</v>
      </c>
      <c r="K11" s="106" t="s">
        <v>35</v>
      </c>
      <c r="L11" s="106"/>
      <c r="M11" s="51">
        <f>AVERAGE(I4:I16)</f>
        <v>11.23076923076923</v>
      </c>
      <c r="N11" s="52">
        <f>M11</f>
        <v>11.23076923076923</v>
      </c>
    </row>
    <row r="12" spans="1:11" ht="15" customHeight="1">
      <c r="A12" s="2" t="s">
        <v>17</v>
      </c>
      <c r="B12" s="3"/>
      <c r="C12" s="85" t="s">
        <v>51</v>
      </c>
      <c r="D12" s="43">
        <v>12</v>
      </c>
      <c r="E12" s="43">
        <v>15</v>
      </c>
      <c r="F12" s="43">
        <v>15</v>
      </c>
      <c r="G12" s="43"/>
      <c r="H12" s="43">
        <v>0</v>
      </c>
      <c r="I12" s="5">
        <f t="shared" si="1"/>
        <v>11</v>
      </c>
      <c r="J12" t="str">
        <f t="shared" si="0"/>
        <v> </v>
      </c>
      <c r="K12" s="86" t="s">
        <v>64</v>
      </c>
    </row>
    <row r="13" spans="1:10" ht="15" customHeight="1">
      <c r="A13" s="82" t="s">
        <v>18</v>
      </c>
      <c r="B13" s="3"/>
      <c r="C13" s="83" t="s">
        <v>50</v>
      </c>
      <c r="D13" s="43">
        <v>16</v>
      </c>
      <c r="E13" s="43">
        <v>16</v>
      </c>
      <c r="F13" s="43">
        <v>17</v>
      </c>
      <c r="G13" s="4"/>
      <c r="H13" s="4" t="s">
        <v>19</v>
      </c>
      <c r="I13" s="5">
        <f>ROUND(AVERAGE(D13:F13),0)</f>
        <v>16</v>
      </c>
      <c r="J13" t="str">
        <f t="shared" si="0"/>
        <v> </v>
      </c>
    </row>
    <row r="14" spans="1:10" ht="15" customHeight="1">
      <c r="A14" s="82" t="s">
        <v>20</v>
      </c>
      <c r="B14" s="3"/>
      <c r="C14" s="83" t="s">
        <v>50</v>
      </c>
      <c r="D14" s="10">
        <f>ROUND(AVERAGE(D24:D25),0)</f>
        <v>17</v>
      </c>
      <c r="E14" s="10">
        <f>ROUND(AVERAGE(E24:E25),0)</f>
        <v>16</v>
      </c>
      <c r="F14" s="10">
        <f>ROUND(AVERAGE(F24:F25),0)</f>
        <v>17</v>
      </c>
      <c r="G14" s="10"/>
      <c r="H14" s="10" t="s">
        <v>19</v>
      </c>
      <c r="I14" s="5">
        <f>ROUND(AVERAGE(I24:I25),0)</f>
        <v>17</v>
      </c>
      <c r="J14" t="str">
        <f t="shared" si="0"/>
        <v> </v>
      </c>
    </row>
    <row r="15" spans="1:13" ht="15" customHeight="1">
      <c r="A15" s="2" t="s">
        <v>21</v>
      </c>
      <c r="B15" s="3"/>
      <c r="C15" s="85" t="s">
        <v>51</v>
      </c>
      <c r="D15" s="43">
        <v>15</v>
      </c>
      <c r="E15" s="43">
        <v>13</v>
      </c>
      <c r="F15" s="43">
        <v>12</v>
      </c>
      <c r="G15" s="43"/>
      <c r="H15" s="43">
        <v>0</v>
      </c>
      <c r="I15" s="5">
        <f>ROUND(AVERAGE(D15:H15),0)</f>
        <v>10</v>
      </c>
      <c r="J15" t="str">
        <f t="shared" si="0"/>
        <v> </v>
      </c>
      <c r="K15" s="105" t="s">
        <v>63</v>
      </c>
      <c r="L15" s="105"/>
      <c r="M15" s="46">
        <f>AVERAGE(I4:I12,I15:I16)</f>
        <v>10.272727272727273</v>
      </c>
    </row>
    <row r="16" spans="1:10" ht="15" customHeight="1">
      <c r="A16" s="2" t="s">
        <v>22</v>
      </c>
      <c r="B16" s="3"/>
      <c r="C16" s="85" t="s">
        <v>51</v>
      </c>
      <c r="D16" s="43">
        <v>11</v>
      </c>
      <c r="E16" s="43">
        <v>9</v>
      </c>
      <c r="F16" s="43">
        <v>11</v>
      </c>
      <c r="G16" s="43"/>
      <c r="H16" s="43">
        <v>0</v>
      </c>
      <c r="I16" s="5">
        <f>ROUND(AVERAGE(D16:H16),0)</f>
        <v>8</v>
      </c>
      <c r="J16" t="str">
        <f t="shared" si="0"/>
        <v>##</v>
      </c>
    </row>
    <row r="17" spans="1:14" ht="15" customHeight="1">
      <c r="A17" s="9"/>
      <c r="B17" s="3"/>
      <c r="C17" s="4"/>
      <c r="D17" s="47"/>
      <c r="E17" s="47"/>
      <c r="F17" s="47"/>
      <c r="G17" s="4"/>
      <c r="H17" s="4"/>
      <c r="I17" s="48"/>
      <c r="N17" s="24"/>
    </row>
    <row r="18" spans="1:9" ht="15" customHeight="1">
      <c r="A18" s="11" t="s">
        <v>23</v>
      </c>
      <c r="B18" s="12"/>
      <c r="C18" s="6"/>
      <c r="D18" s="44">
        <v>14</v>
      </c>
      <c r="E18" s="44">
        <v>15</v>
      </c>
      <c r="F18" s="44">
        <v>15</v>
      </c>
      <c r="G18" s="44"/>
      <c r="H18" s="44">
        <v>0</v>
      </c>
      <c r="I18" s="5">
        <f aca="true" t="shared" si="2" ref="I18:I23">ROUND(AVERAGE(D18:H18),0)</f>
        <v>11</v>
      </c>
    </row>
    <row r="19" spans="1:14" ht="15" customHeight="1">
      <c r="A19" s="11" t="s">
        <v>24</v>
      </c>
      <c r="B19" s="12"/>
      <c r="C19" s="6"/>
      <c r="D19" s="44">
        <v>12</v>
      </c>
      <c r="E19" s="44">
        <v>14</v>
      </c>
      <c r="F19" s="44">
        <v>19</v>
      </c>
      <c r="G19" s="44"/>
      <c r="H19" s="44">
        <v>0</v>
      </c>
      <c r="I19" s="5">
        <f t="shared" si="2"/>
        <v>11</v>
      </c>
      <c r="M19" s="46"/>
      <c r="N19" s="24"/>
    </row>
    <row r="20" spans="1:13" ht="15" customHeight="1">
      <c r="A20" s="14" t="s">
        <v>25</v>
      </c>
      <c r="B20" s="15"/>
      <c r="C20" s="7"/>
      <c r="D20" s="43">
        <v>16</v>
      </c>
      <c r="E20" s="43">
        <v>14</v>
      </c>
      <c r="F20" s="43">
        <v>15</v>
      </c>
      <c r="G20" s="43"/>
      <c r="H20" s="43">
        <v>0</v>
      </c>
      <c r="I20" s="5">
        <f t="shared" si="2"/>
        <v>11</v>
      </c>
      <c r="M20" s="24"/>
    </row>
    <row r="21" spans="1:9" ht="15" customHeight="1">
      <c r="A21" s="14" t="s">
        <v>26</v>
      </c>
      <c r="B21" s="15"/>
      <c r="C21" s="7"/>
      <c r="D21" s="43">
        <v>11</v>
      </c>
      <c r="E21" s="43">
        <v>15</v>
      </c>
      <c r="F21" s="43">
        <v>15</v>
      </c>
      <c r="G21" s="43"/>
      <c r="H21" s="43">
        <v>0</v>
      </c>
      <c r="I21" s="5">
        <f t="shared" si="2"/>
        <v>10</v>
      </c>
    </row>
    <row r="22" spans="1:9" ht="15" customHeight="1">
      <c r="A22" s="16" t="s">
        <v>27</v>
      </c>
      <c r="B22" s="17"/>
      <c r="C22" s="8"/>
      <c r="D22" s="44">
        <v>9</v>
      </c>
      <c r="E22" s="44">
        <v>11</v>
      </c>
      <c r="F22" s="44">
        <v>11</v>
      </c>
      <c r="G22" s="44"/>
      <c r="H22" s="44">
        <v>0</v>
      </c>
      <c r="I22" s="5">
        <f t="shared" si="2"/>
        <v>8</v>
      </c>
    </row>
    <row r="23" spans="1:9" ht="15" customHeight="1">
      <c r="A23" s="16" t="s">
        <v>28</v>
      </c>
      <c r="B23" s="17"/>
      <c r="C23" s="8"/>
      <c r="D23" s="44">
        <v>11</v>
      </c>
      <c r="E23" s="44">
        <v>11</v>
      </c>
      <c r="F23" s="44">
        <v>12</v>
      </c>
      <c r="G23" s="44"/>
      <c r="H23" s="44">
        <v>0</v>
      </c>
      <c r="I23" s="5">
        <f t="shared" si="2"/>
        <v>9</v>
      </c>
    </row>
    <row r="24" spans="1:9" ht="15" customHeight="1">
      <c r="A24" s="18" t="s">
        <v>29</v>
      </c>
      <c r="B24" s="19"/>
      <c r="C24" s="10"/>
      <c r="D24" s="44">
        <v>18</v>
      </c>
      <c r="E24" s="44">
        <v>15</v>
      </c>
      <c r="F24" s="44">
        <v>17</v>
      </c>
      <c r="G24" s="13"/>
      <c r="H24" s="13" t="s">
        <v>19</v>
      </c>
      <c r="I24" s="5">
        <f>ROUND(AVERAGE(D24:F24),0)</f>
        <v>17</v>
      </c>
    </row>
    <row r="25" spans="1:9" ht="15" customHeight="1">
      <c r="A25" s="18" t="s">
        <v>30</v>
      </c>
      <c r="B25" s="19"/>
      <c r="C25" s="10"/>
      <c r="D25" s="44">
        <v>16</v>
      </c>
      <c r="E25" s="44">
        <v>16</v>
      </c>
      <c r="F25" s="44">
        <v>16</v>
      </c>
      <c r="G25" s="13"/>
      <c r="H25" s="13" t="s">
        <v>19</v>
      </c>
      <c r="I25" s="5">
        <f>ROUND(AVERAGE(D25:F25),0)</f>
        <v>16</v>
      </c>
    </row>
    <row r="26" spans="5:10" ht="12.75">
      <c r="E26" s="20"/>
      <c r="F26" s="21"/>
      <c r="I26" s="20"/>
      <c r="J26" s="20"/>
    </row>
    <row r="29" spans="1:4" ht="12.75">
      <c r="A29" s="22"/>
      <c r="D29" s="23"/>
    </row>
    <row r="30" ht="12.75">
      <c r="F30" s="24"/>
    </row>
    <row r="31" spans="1:4" ht="12.75">
      <c r="A31" s="25"/>
      <c r="D31" s="26"/>
    </row>
    <row r="33" spans="1:4" ht="12.75">
      <c r="A33" s="27"/>
      <c r="D33" s="28"/>
    </row>
    <row r="35" spans="1:4" ht="12.75">
      <c r="A35" s="29"/>
      <c r="D35" s="30"/>
    </row>
    <row r="37" spans="1:4" ht="12.75">
      <c r="A37" s="31"/>
      <c r="D37" s="32"/>
    </row>
  </sheetData>
  <sheetProtection sheet="1" objects="1" scenarios="1" selectLockedCells="1"/>
  <protectedRanges>
    <protectedRange password="CE28" sqref="D5:H6" name="Περιοχή1"/>
  </protectedRanges>
  <mergeCells count="12">
    <mergeCell ref="K15:L15"/>
    <mergeCell ref="K11:L11"/>
    <mergeCell ref="K8:L8"/>
    <mergeCell ref="K6:L6"/>
    <mergeCell ref="K4:L4"/>
    <mergeCell ref="K2:L2"/>
    <mergeCell ref="A1:I1"/>
    <mergeCell ref="A2:C3"/>
    <mergeCell ref="D2:F2"/>
    <mergeCell ref="G2:G3"/>
    <mergeCell ref="H2:H3"/>
    <mergeCell ref="I2:I3"/>
  </mergeCell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38"/>
  <sheetViews>
    <sheetView workbookViewId="0" topLeftCell="A1">
      <selection activeCell="E16" sqref="E16"/>
    </sheetView>
  </sheetViews>
  <sheetFormatPr defaultColWidth="9.140625" defaultRowHeight="12.75"/>
  <cols>
    <col min="4" max="4" width="10.00390625" style="0" bestFit="1" customWidth="1"/>
    <col min="7" max="7" width="9.140625" style="0" hidden="1" customWidth="1"/>
  </cols>
  <sheetData>
    <row r="1" spans="1:9" ht="21" thickBot="1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14" ht="15" thickBot="1">
      <c r="A2" s="93" t="s">
        <v>1</v>
      </c>
      <c r="B2" s="94"/>
      <c r="C2" s="95"/>
      <c r="D2" s="99" t="s">
        <v>2</v>
      </c>
      <c r="E2" s="99"/>
      <c r="F2" s="100"/>
      <c r="G2" s="101" t="s">
        <v>3</v>
      </c>
      <c r="H2" s="101" t="s">
        <v>4</v>
      </c>
      <c r="I2" s="104" t="s">
        <v>5</v>
      </c>
      <c r="K2" s="91" t="s">
        <v>43</v>
      </c>
      <c r="L2" s="91"/>
      <c r="M2" s="50">
        <f>AVERAGE(D4:D16)</f>
        <v>17.76923076923077</v>
      </c>
      <c r="N2" s="49">
        <f>M2</f>
        <v>17.76923076923077</v>
      </c>
    </row>
    <row r="3" spans="1:9" ht="13.5" thickBot="1">
      <c r="A3" s="96"/>
      <c r="B3" s="97"/>
      <c r="C3" s="98"/>
      <c r="D3" s="1" t="s">
        <v>6</v>
      </c>
      <c r="E3" s="1" t="s">
        <v>7</v>
      </c>
      <c r="F3" s="1" t="s">
        <v>8</v>
      </c>
      <c r="G3" s="102"/>
      <c r="H3" s="103"/>
      <c r="I3" s="102"/>
    </row>
    <row r="4" spans="1:14" ht="15" customHeight="1" thickBot="1">
      <c r="A4" s="2" t="s">
        <v>9</v>
      </c>
      <c r="B4" s="3"/>
      <c r="C4" s="85" t="s">
        <v>51</v>
      </c>
      <c r="D4" s="43">
        <v>20</v>
      </c>
      <c r="E4" s="43">
        <v>20</v>
      </c>
      <c r="F4" s="43">
        <v>0</v>
      </c>
      <c r="G4" s="43"/>
      <c r="H4" s="43">
        <v>0</v>
      </c>
      <c r="I4" s="5">
        <f>ROUND(AVERAGE(D4:H4),0)</f>
        <v>10</v>
      </c>
      <c r="J4" t="str">
        <f>IF(I4&lt;10,"##"," ")</f>
        <v> </v>
      </c>
      <c r="K4" s="91" t="s">
        <v>44</v>
      </c>
      <c r="L4" s="91"/>
      <c r="M4" s="50">
        <f>AVERAGE(E4:E16)</f>
        <v>18.615384615384617</v>
      </c>
      <c r="N4" s="49">
        <f>M4</f>
        <v>18.615384615384617</v>
      </c>
    </row>
    <row r="5" spans="1:10" ht="15" customHeight="1" thickBot="1">
      <c r="A5" s="2" t="s">
        <v>10</v>
      </c>
      <c r="B5" s="3"/>
      <c r="C5" s="85" t="s">
        <v>51</v>
      </c>
      <c r="D5" s="6">
        <f>ROUND(AVERAGE(D17:D18),0)</f>
        <v>15</v>
      </c>
      <c r="E5" s="6">
        <f>ROUND(AVERAGE(E17:E18),0)</f>
        <v>16</v>
      </c>
      <c r="F5" s="6">
        <f>ROUND(AVERAGE(F17:F18),0)</f>
        <v>0</v>
      </c>
      <c r="G5" s="6"/>
      <c r="H5" s="6">
        <f>ROUND(AVERAGE(H17:H18),0)</f>
        <v>0</v>
      </c>
      <c r="I5" s="5">
        <f>ROUND(AVERAGE(I17:I18),0)</f>
        <v>8</v>
      </c>
      <c r="J5" t="str">
        <f aca="true" t="shared" si="0" ref="J5:J16">IF(I5&lt;10,"##"," ")</f>
        <v>##</v>
      </c>
    </row>
    <row r="6" spans="1:14" ht="15" customHeight="1" thickBot="1">
      <c r="A6" s="2" t="s">
        <v>11</v>
      </c>
      <c r="B6" s="3"/>
      <c r="C6" s="85" t="s">
        <v>51</v>
      </c>
      <c r="D6" s="7">
        <f>ROUND(AVERAGE(D19:D20),0)</f>
        <v>15</v>
      </c>
      <c r="E6" s="7">
        <f>ROUND(AVERAGE(E19:E20),0)</f>
        <v>16</v>
      </c>
      <c r="F6" s="7">
        <f>ROUND(AVERAGE(F19:F20),0)</f>
        <v>0</v>
      </c>
      <c r="G6" s="7"/>
      <c r="H6" s="7">
        <f>ROUND(AVERAGE(H19:H20),0)</f>
        <v>0</v>
      </c>
      <c r="I6" s="5">
        <f>ROUND(AVERAGE(I19:I20),0)</f>
        <v>8</v>
      </c>
      <c r="J6" t="str">
        <f t="shared" si="0"/>
        <v>##</v>
      </c>
      <c r="K6" s="91" t="s">
        <v>45</v>
      </c>
      <c r="L6" s="91"/>
      <c r="M6" s="50">
        <f>AVERAGE(F4:F16)</f>
        <v>0</v>
      </c>
      <c r="N6" s="49">
        <f>M6</f>
        <v>0</v>
      </c>
    </row>
    <row r="7" spans="1:10" ht="15" customHeight="1" thickBot="1">
      <c r="A7" s="2" t="s">
        <v>12</v>
      </c>
      <c r="B7" s="3"/>
      <c r="C7" s="85" t="s">
        <v>51</v>
      </c>
      <c r="D7" s="43">
        <v>15</v>
      </c>
      <c r="E7" s="43">
        <v>16</v>
      </c>
      <c r="F7" s="43">
        <v>0</v>
      </c>
      <c r="G7" s="43"/>
      <c r="H7" s="43">
        <v>0</v>
      </c>
      <c r="I7" s="5">
        <f aca="true" t="shared" si="1" ref="I7:I12">ROUND(AVERAGE(D7:H7),0)</f>
        <v>8</v>
      </c>
      <c r="J7" t="str">
        <f t="shared" si="0"/>
        <v>##</v>
      </c>
    </row>
    <row r="8" spans="1:14" ht="15" customHeight="1" thickBot="1">
      <c r="A8" s="2" t="s">
        <v>13</v>
      </c>
      <c r="B8" s="3"/>
      <c r="C8" s="85" t="s">
        <v>51</v>
      </c>
      <c r="D8" s="43">
        <v>19</v>
      </c>
      <c r="E8" s="43">
        <v>20</v>
      </c>
      <c r="F8" s="43">
        <v>0</v>
      </c>
      <c r="G8" s="43"/>
      <c r="H8" s="43">
        <v>0</v>
      </c>
      <c r="I8" s="5">
        <f t="shared" si="1"/>
        <v>10</v>
      </c>
      <c r="J8" t="str">
        <f t="shared" si="0"/>
        <v> </v>
      </c>
      <c r="K8" s="91" t="s">
        <v>47</v>
      </c>
      <c r="L8" s="91"/>
      <c r="M8" s="50">
        <f>AVERAGE(H4,H7:H10,H12,H17:H22)</f>
        <v>0</v>
      </c>
      <c r="N8" s="49">
        <f>M8</f>
        <v>0</v>
      </c>
    </row>
    <row r="9" spans="1:10" ht="15" customHeight="1">
      <c r="A9" s="2" t="s">
        <v>36</v>
      </c>
      <c r="B9" s="3"/>
      <c r="C9" s="85" t="s">
        <v>51</v>
      </c>
      <c r="D9" s="43">
        <v>18</v>
      </c>
      <c r="E9" s="43">
        <v>19</v>
      </c>
      <c r="F9" s="43">
        <v>0</v>
      </c>
      <c r="G9" s="43"/>
      <c r="H9" s="43">
        <v>0</v>
      </c>
      <c r="I9" s="5">
        <f t="shared" si="1"/>
        <v>9</v>
      </c>
      <c r="J9" t="str">
        <f t="shared" si="0"/>
        <v>##</v>
      </c>
    </row>
    <row r="10" spans="1:10" ht="15" customHeight="1" thickBot="1">
      <c r="A10" s="2" t="s">
        <v>15</v>
      </c>
      <c r="B10" s="3"/>
      <c r="C10" s="85" t="s">
        <v>51</v>
      </c>
      <c r="D10" s="43">
        <v>18</v>
      </c>
      <c r="E10" s="43">
        <v>20</v>
      </c>
      <c r="F10" s="43">
        <v>0</v>
      </c>
      <c r="G10" s="43"/>
      <c r="H10" s="43">
        <v>0</v>
      </c>
      <c r="I10" s="5">
        <f t="shared" si="1"/>
        <v>10</v>
      </c>
      <c r="J10" t="str">
        <f t="shared" si="0"/>
        <v> </v>
      </c>
    </row>
    <row r="11" spans="1:14" ht="15" customHeight="1" thickBot="1">
      <c r="A11" s="2" t="s">
        <v>16</v>
      </c>
      <c r="B11" s="3"/>
      <c r="C11" s="85" t="s">
        <v>51</v>
      </c>
      <c r="D11" s="8">
        <f>ROUND(AVERAGE(D21:D22),0)</f>
        <v>18</v>
      </c>
      <c r="E11" s="8">
        <f>ROUND(AVERAGE(E21:E22),0)</f>
        <v>20</v>
      </c>
      <c r="F11" s="8">
        <f>ROUND(AVERAGE(F21:F22),0)</f>
        <v>0</v>
      </c>
      <c r="G11" s="8"/>
      <c r="H11" s="8">
        <f>ROUND(AVERAGE(H21:H22),0)</f>
        <v>0</v>
      </c>
      <c r="I11" s="5">
        <f>ROUND(AVERAGE(I21:I22),0)</f>
        <v>10</v>
      </c>
      <c r="J11" t="str">
        <f t="shared" si="0"/>
        <v> </v>
      </c>
      <c r="K11" s="106" t="s">
        <v>35</v>
      </c>
      <c r="L11" s="106"/>
      <c r="M11" s="51">
        <f>AVERAGE(I4:I16)</f>
        <v>10.153846153846153</v>
      </c>
      <c r="N11" s="52">
        <f>M11</f>
        <v>10.153846153846153</v>
      </c>
    </row>
    <row r="12" spans="1:11" ht="15" customHeight="1">
      <c r="A12" s="2" t="s">
        <v>37</v>
      </c>
      <c r="B12" s="3"/>
      <c r="C12" s="85" t="s">
        <v>51</v>
      </c>
      <c r="D12" s="43">
        <v>18</v>
      </c>
      <c r="E12" s="43">
        <v>19</v>
      </c>
      <c r="F12" s="43">
        <v>0</v>
      </c>
      <c r="G12" s="43"/>
      <c r="H12" s="43">
        <v>0</v>
      </c>
      <c r="I12" s="5">
        <f t="shared" si="1"/>
        <v>9</v>
      </c>
      <c r="J12" t="str">
        <f t="shared" si="0"/>
        <v>##</v>
      </c>
      <c r="K12" s="86" t="s">
        <v>64</v>
      </c>
    </row>
    <row r="13" spans="1:10" ht="15" customHeight="1">
      <c r="A13" s="82" t="s">
        <v>18</v>
      </c>
      <c r="B13" s="3"/>
      <c r="C13" s="83" t="s">
        <v>50</v>
      </c>
      <c r="D13" s="43">
        <v>17</v>
      </c>
      <c r="E13" s="43">
        <v>18</v>
      </c>
      <c r="F13" s="43">
        <v>0</v>
      </c>
      <c r="G13" s="4"/>
      <c r="H13" s="4" t="s">
        <v>19</v>
      </c>
      <c r="I13" s="5">
        <f>ROUND(AVERAGE(D13:F13),0)</f>
        <v>12</v>
      </c>
      <c r="J13" t="str">
        <f t="shared" si="0"/>
        <v> </v>
      </c>
    </row>
    <row r="14" spans="1:10" ht="15" customHeight="1">
      <c r="A14" s="82" t="s">
        <v>20</v>
      </c>
      <c r="B14" s="3"/>
      <c r="C14" s="83" t="s">
        <v>50</v>
      </c>
      <c r="D14" s="10">
        <f>ROUND(AVERAGE(D23:D24),0)</f>
        <v>20</v>
      </c>
      <c r="E14" s="10">
        <f>ROUND(AVERAGE(E23:E24),0)</f>
        <v>20</v>
      </c>
      <c r="F14" s="10">
        <f>ROUND(AVERAGE(F23:F24),0)</f>
        <v>0</v>
      </c>
      <c r="G14" s="4"/>
      <c r="H14" s="4" t="s">
        <v>19</v>
      </c>
      <c r="I14" s="5">
        <f>ROUND(AVERAGE(I23:I24),0)</f>
        <v>13</v>
      </c>
      <c r="J14" t="str">
        <f t="shared" si="0"/>
        <v> </v>
      </c>
    </row>
    <row r="15" spans="1:13" ht="15" customHeight="1">
      <c r="A15" s="82" t="s">
        <v>38</v>
      </c>
      <c r="B15" s="3"/>
      <c r="C15" s="83" t="s">
        <v>50</v>
      </c>
      <c r="D15" s="33">
        <f>ROUND(AVERAGE(D25:D26),0)</f>
        <v>20</v>
      </c>
      <c r="E15" s="33">
        <f>ROUND(AVERAGE(E25:E26),0)</f>
        <v>19</v>
      </c>
      <c r="F15" s="33">
        <f>ROUND(AVERAGE(F25:F26),0)</f>
        <v>0</v>
      </c>
      <c r="G15" s="4"/>
      <c r="H15" s="4" t="s">
        <v>19</v>
      </c>
      <c r="I15" s="5">
        <f>ROUND(AVERAGE(I25:I26),0)</f>
        <v>13</v>
      </c>
      <c r="J15" t="str">
        <f t="shared" si="0"/>
        <v> </v>
      </c>
      <c r="K15" s="105" t="s">
        <v>63</v>
      </c>
      <c r="L15" s="105"/>
      <c r="M15" s="46">
        <f>AVERAGE(I4:I12)</f>
        <v>9.11111111111111</v>
      </c>
    </row>
    <row r="16" spans="1:10" ht="15" customHeight="1">
      <c r="A16" s="82" t="s">
        <v>39</v>
      </c>
      <c r="B16" s="3"/>
      <c r="C16" s="83" t="s">
        <v>50</v>
      </c>
      <c r="D16" s="43">
        <v>18</v>
      </c>
      <c r="E16" s="43">
        <v>19</v>
      </c>
      <c r="F16" s="43">
        <v>0</v>
      </c>
      <c r="G16" s="4"/>
      <c r="H16" s="4" t="s">
        <v>19</v>
      </c>
      <c r="I16" s="5">
        <f>ROUND(AVERAGE(D16:F16),0)</f>
        <v>12</v>
      </c>
      <c r="J16" t="str">
        <f t="shared" si="0"/>
        <v> </v>
      </c>
    </row>
    <row r="17" spans="1:9" ht="15" customHeight="1">
      <c r="A17" s="11" t="s">
        <v>23</v>
      </c>
      <c r="B17" s="12"/>
      <c r="C17" s="6"/>
      <c r="D17" s="44">
        <v>15</v>
      </c>
      <c r="E17" s="44">
        <v>16</v>
      </c>
      <c r="F17" s="44">
        <v>0</v>
      </c>
      <c r="G17" s="44"/>
      <c r="H17" s="44">
        <v>0</v>
      </c>
      <c r="I17" s="5">
        <f aca="true" t="shared" si="2" ref="I17:I22">ROUND(AVERAGE(D17:H17),0)</f>
        <v>8</v>
      </c>
    </row>
    <row r="18" spans="1:9" ht="15" customHeight="1">
      <c r="A18" s="11" t="s">
        <v>24</v>
      </c>
      <c r="B18" s="12"/>
      <c r="C18" s="6"/>
      <c r="D18" s="44">
        <v>15</v>
      </c>
      <c r="E18" s="44">
        <v>16</v>
      </c>
      <c r="F18" s="44">
        <v>0</v>
      </c>
      <c r="G18" s="44"/>
      <c r="H18" s="44">
        <v>0</v>
      </c>
      <c r="I18" s="5">
        <f t="shared" si="2"/>
        <v>8</v>
      </c>
    </row>
    <row r="19" spans="1:9" ht="15" customHeight="1">
      <c r="A19" s="14" t="s">
        <v>25</v>
      </c>
      <c r="B19" s="15"/>
      <c r="C19" s="7"/>
      <c r="D19" s="43">
        <v>15</v>
      </c>
      <c r="E19" s="43">
        <v>16</v>
      </c>
      <c r="F19" s="43">
        <v>0</v>
      </c>
      <c r="G19" s="43"/>
      <c r="H19" s="43">
        <v>0</v>
      </c>
      <c r="I19" s="5">
        <f t="shared" si="2"/>
        <v>8</v>
      </c>
    </row>
    <row r="20" spans="1:9" ht="15" customHeight="1">
      <c r="A20" s="14" t="s">
        <v>26</v>
      </c>
      <c r="B20" s="15"/>
      <c r="C20" s="7"/>
      <c r="D20" s="43">
        <v>15</v>
      </c>
      <c r="E20" s="43">
        <v>16</v>
      </c>
      <c r="F20" s="43">
        <v>0</v>
      </c>
      <c r="G20" s="43"/>
      <c r="H20" s="43">
        <v>0</v>
      </c>
      <c r="I20" s="5">
        <f t="shared" si="2"/>
        <v>8</v>
      </c>
    </row>
    <row r="21" spans="1:9" ht="15" customHeight="1">
      <c r="A21" s="16" t="s">
        <v>27</v>
      </c>
      <c r="B21" s="17"/>
      <c r="C21" s="8"/>
      <c r="D21" s="43">
        <v>18</v>
      </c>
      <c r="E21" s="43">
        <v>19</v>
      </c>
      <c r="F21" s="43">
        <v>0</v>
      </c>
      <c r="G21" s="43"/>
      <c r="H21" s="43">
        <v>0</v>
      </c>
      <c r="I21" s="5">
        <f t="shared" si="2"/>
        <v>9</v>
      </c>
    </row>
    <row r="22" spans="1:9" ht="15" customHeight="1">
      <c r="A22" s="16" t="s">
        <v>28</v>
      </c>
      <c r="B22" s="17"/>
      <c r="C22" s="8"/>
      <c r="D22" s="43">
        <v>18</v>
      </c>
      <c r="E22" s="43">
        <v>20</v>
      </c>
      <c r="F22" s="43">
        <v>0</v>
      </c>
      <c r="G22" s="43"/>
      <c r="H22" s="43">
        <v>0</v>
      </c>
      <c r="I22" s="5">
        <f t="shared" si="2"/>
        <v>10</v>
      </c>
    </row>
    <row r="23" spans="1:9" ht="15" customHeight="1">
      <c r="A23" s="18" t="s">
        <v>29</v>
      </c>
      <c r="B23" s="19"/>
      <c r="C23" s="10"/>
      <c r="D23" s="43">
        <v>20</v>
      </c>
      <c r="E23" s="43">
        <v>20</v>
      </c>
      <c r="F23" s="43">
        <v>0</v>
      </c>
      <c r="G23" s="4"/>
      <c r="H23" s="4" t="s">
        <v>19</v>
      </c>
      <c r="I23" s="5">
        <f>ROUND(AVERAGE(D23:F23),0)</f>
        <v>13</v>
      </c>
    </row>
    <row r="24" spans="1:9" ht="15" customHeight="1">
      <c r="A24" s="18" t="s">
        <v>30</v>
      </c>
      <c r="B24" s="19"/>
      <c r="C24" s="10"/>
      <c r="D24" s="43">
        <v>20</v>
      </c>
      <c r="E24" s="43">
        <v>20</v>
      </c>
      <c r="F24" s="43">
        <v>0</v>
      </c>
      <c r="G24" s="4"/>
      <c r="H24" s="4" t="s">
        <v>19</v>
      </c>
      <c r="I24" s="5">
        <f>ROUND(AVERAGE(D24:F24),0)</f>
        <v>13</v>
      </c>
    </row>
    <row r="25" spans="1:9" ht="15" customHeight="1">
      <c r="A25" s="34" t="s">
        <v>21</v>
      </c>
      <c r="B25" s="35"/>
      <c r="C25" s="33"/>
      <c r="D25" s="43">
        <v>20</v>
      </c>
      <c r="E25" s="43">
        <v>19</v>
      </c>
      <c r="F25" s="43">
        <v>0</v>
      </c>
      <c r="G25" s="4"/>
      <c r="H25" s="4" t="s">
        <v>19</v>
      </c>
      <c r="I25" s="5">
        <f>ROUND(AVERAGE(D25:F25),0)</f>
        <v>13</v>
      </c>
    </row>
    <row r="26" spans="1:9" ht="15" customHeight="1">
      <c r="A26" s="36" t="s">
        <v>40</v>
      </c>
      <c r="B26" s="37"/>
      <c r="C26" s="38"/>
      <c r="D26" s="45">
        <v>19</v>
      </c>
      <c r="E26" s="45">
        <v>19</v>
      </c>
      <c r="F26" s="45">
        <v>0</v>
      </c>
      <c r="G26" s="4"/>
      <c r="H26" s="39" t="s">
        <v>19</v>
      </c>
      <c r="I26" s="5">
        <f>ROUND(AVERAGE(D26:F26),0)</f>
        <v>13</v>
      </c>
    </row>
    <row r="27" spans="5:10" ht="12.75">
      <c r="E27" s="20"/>
      <c r="F27" s="21"/>
      <c r="I27" s="20"/>
      <c r="J27" s="20"/>
    </row>
    <row r="30" spans="1:4" ht="12.75">
      <c r="A30" s="22"/>
      <c r="D30" s="40"/>
    </row>
    <row r="31" ht="12.75">
      <c r="F31" s="24"/>
    </row>
    <row r="32" spans="1:4" ht="12.75">
      <c r="A32" s="25"/>
      <c r="D32" s="41"/>
    </row>
    <row r="34" spans="1:4" ht="12.75">
      <c r="A34" s="27"/>
      <c r="D34" s="28"/>
    </row>
    <row r="36" spans="1:4" ht="12.75">
      <c r="A36" s="29"/>
      <c r="D36" s="30"/>
    </row>
    <row r="38" spans="1:4" ht="12.75">
      <c r="A38" s="31"/>
      <c r="D38" s="32"/>
    </row>
  </sheetData>
  <sheetProtection sheet="1" objects="1" scenarios="1" selectLockedCells="1"/>
  <mergeCells count="12">
    <mergeCell ref="K4:L4"/>
    <mergeCell ref="K2:L2"/>
    <mergeCell ref="K15:L15"/>
    <mergeCell ref="K11:L11"/>
    <mergeCell ref="K8:L8"/>
    <mergeCell ref="K6:L6"/>
    <mergeCell ref="A1:I1"/>
    <mergeCell ref="A2:C3"/>
    <mergeCell ref="D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N37"/>
  <sheetViews>
    <sheetView tabSelected="1" workbookViewId="0" topLeftCell="A1">
      <selection activeCell="F12" sqref="F12"/>
    </sheetView>
  </sheetViews>
  <sheetFormatPr defaultColWidth="9.140625" defaultRowHeight="12.75"/>
  <cols>
    <col min="4" max="4" width="10.00390625" style="0" bestFit="1" customWidth="1"/>
    <col min="7" max="7" width="9.140625" style="0" hidden="1" customWidth="1"/>
  </cols>
  <sheetData>
    <row r="1" spans="1:9" ht="21" thickBot="1">
      <c r="A1" s="92" t="s">
        <v>0</v>
      </c>
      <c r="B1" s="92"/>
      <c r="C1" s="92"/>
      <c r="D1" s="92"/>
      <c r="E1" s="92"/>
      <c r="F1" s="92"/>
      <c r="G1" s="92"/>
      <c r="H1" s="92"/>
      <c r="I1" s="92"/>
    </row>
    <row r="2" spans="1:14" ht="15" thickBot="1">
      <c r="A2" s="93" t="s">
        <v>1</v>
      </c>
      <c r="B2" s="94"/>
      <c r="C2" s="95"/>
      <c r="D2" s="99" t="s">
        <v>2</v>
      </c>
      <c r="E2" s="99"/>
      <c r="F2" s="100"/>
      <c r="G2" s="101" t="s">
        <v>3</v>
      </c>
      <c r="H2" s="101" t="s">
        <v>4</v>
      </c>
      <c r="I2" s="104" t="s">
        <v>5</v>
      </c>
      <c r="K2" s="91" t="s">
        <v>43</v>
      </c>
      <c r="L2" s="91"/>
      <c r="M2" s="50">
        <f>AVERAGE(D4:D16)</f>
        <v>17.153846153846153</v>
      </c>
      <c r="N2" s="49">
        <f>M2</f>
        <v>17.153846153846153</v>
      </c>
    </row>
    <row r="3" spans="1:9" ht="13.5" thickBot="1">
      <c r="A3" s="96"/>
      <c r="B3" s="97"/>
      <c r="C3" s="98"/>
      <c r="D3" s="1" t="s">
        <v>6</v>
      </c>
      <c r="E3" s="1" t="s">
        <v>7</v>
      </c>
      <c r="F3" s="1" t="s">
        <v>8</v>
      </c>
      <c r="G3" s="102"/>
      <c r="H3" s="103"/>
      <c r="I3" s="102"/>
    </row>
    <row r="4" spans="1:14" ht="15" customHeight="1" thickBot="1">
      <c r="A4" s="2" t="s">
        <v>9</v>
      </c>
      <c r="B4" s="3"/>
      <c r="C4" s="85" t="s">
        <v>51</v>
      </c>
      <c r="D4" s="43">
        <v>20</v>
      </c>
      <c r="E4" s="43">
        <v>20</v>
      </c>
      <c r="F4" s="43">
        <v>0</v>
      </c>
      <c r="G4" s="43"/>
      <c r="H4" s="43">
        <v>0</v>
      </c>
      <c r="I4" s="42">
        <f>ROUND(AVERAGE(D4:H4),0)</f>
        <v>10</v>
      </c>
      <c r="J4" t="str">
        <f>IF(I4&lt;10,"##"," ")</f>
        <v> </v>
      </c>
      <c r="K4" s="91" t="s">
        <v>44</v>
      </c>
      <c r="L4" s="91"/>
      <c r="M4" s="50">
        <f>AVERAGE(E4:E16)</f>
        <v>18</v>
      </c>
      <c r="N4" s="49">
        <f>M4</f>
        <v>18</v>
      </c>
    </row>
    <row r="5" spans="1:10" ht="15" customHeight="1" thickBot="1">
      <c r="A5" s="2" t="s">
        <v>10</v>
      </c>
      <c r="B5" s="3"/>
      <c r="C5" s="85" t="s">
        <v>51</v>
      </c>
      <c r="D5" s="6">
        <f>ROUND(AVERAGE(D18:D19),0)</f>
        <v>15</v>
      </c>
      <c r="E5" s="6">
        <f>ROUND(AVERAGE(E18:E19),0)</f>
        <v>16</v>
      </c>
      <c r="F5" s="6">
        <f>ROUND(AVERAGE(F18:F19),0)</f>
        <v>0</v>
      </c>
      <c r="G5" s="6"/>
      <c r="H5" s="6">
        <f>ROUND(AVERAGE(H18:H19),0)</f>
        <v>0</v>
      </c>
      <c r="I5" s="5">
        <f>ROUND(AVERAGE(I18:I19),0)</f>
        <v>8</v>
      </c>
      <c r="J5" t="str">
        <f aca="true" t="shared" si="0" ref="J5:J16">IF(I5&lt;10,"##"," ")</f>
        <v>##</v>
      </c>
    </row>
    <row r="6" spans="1:14" ht="15" customHeight="1" thickBot="1">
      <c r="A6" s="2" t="s">
        <v>11</v>
      </c>
      <c r="B6" s="3"/>
      <c r="C6" s="85" t="s">
        <v>51</v>
      </c>
      <c r="D6" s="7">
        <f>ROUND(AVERAGE(D20:D21),0)</f>
        <v>15</v>
      </c>
      <c r="E6" s="7">
        <f>ROUND(AVERAGE(E20:E21),0)</f>
        <v>16</v>
      </c>
      <c r="F6" s="7">
        <f>ROUND(AVERAGE(F20:F21),0)</f>
        <v>0</v>
      </c>
      <c r="G6" s="7"/>
      <c r="H6" s="7">
        <f>ROUND(AVERAGE(H20:H21),0)</f>
        <v>0</v>
      </c>
      <c r="I6" s="5">
        <f>ROUND(AVERAGE(I20:I21),0)</f>
        <v>8</v>
      </c>
      <c r="J6" t="str">
        <f t="shared" si="0"/>
        <v>##</v>
      </c>
      <c r="K6" s="91" t="s">
        <v>45</v>
      </c>
      <c r="L6" s="91"/>
      <c r="M6" s="50">
        <f>AVERAGE(F4:F16)</f>
        <v>0.9230769230769231</v>
      </c>
      <c r="N6" s="49">
        <f>M6</f>
        <v>0.9230769230769231</v>
      </c>
    </row>
    <row r="7" spans="1:10" ht="15" customHeight="1" thickBot="1">
      <c r="A7" s="2" t="s">
        <v>12</v>
      </c>
      <c r="B7" s="3"/>
      <c r="C7" s="85" t="s">
        <v>51</v>
      </c>
      <c r="D7" s="43">
        <v>15</v>
      </c>
      <c r="E7" s="43">
        <v>16</v>
      </c>
      <c r="F7" s="43">
        <v>0</v>
      </c>
      <c r="G7" s="43"/>
      <c r="H7" s="43">
        <v>0</v>
      </c>
      <c r="I7" s="5">
        <f aca="true" t="shared" si="1" ref="I7:I12">ROUND(AVERAGE(D7:H7),0)</f>
        <v>8</v>
      </c>
      <c r="J7" t="str">
        <f t="shared" si="0"/>
        <v>##</v>
      </c>
    </row>
    <row r="8" spans="1:14" ht="15" customHeight="1" thickBot="1">
      <c r="A8" s="2" t="s">
        <v>13</v>
      </c>
      <c r="B8" s="3"/>
      <c r="C8" s="85" t="s">
        <v>51</v>
      </c>
      <c r="D8" s="43">
        <v>19</v>
      </c>
      <c r="E8" s="43">
        <v>20</v>
      </c>
      <c r="F8" s="43">
        <v>0</v>
      </c>
      <c r="G8" s="43"/>
      <c r="H8" s="43">
        <v>0</v>
      </c>
      <c r="I8" s="42">
        <f t="shared" si="1"/>
        <v>10</v>
      </c>
      <c r="J8" t="str">
        <f t="shared" si="0"/>
        <v> </v>
      </c>
      <c r="K8" s="91" t="s">
        <v>46</v>
      </c>
      <c r="L8" s="91"/>
      <c r="M8" s="50">
        <f>AVERAGE(H4,H7:H12,H18:H21)</f>
        <v>0.36363636363636365</v>
      </c>
      <c r="N8" s="49">
        <f>M8</f>
        <v>0.36363636363636365</v>
      </c>
    </row>
    <row r="9" spans="1:10" ht="15" customHeight="1">
      <c r="A9" s="2" t="s">
        <v>36</v>
      </c>
      <c r="B9" s="3"/>
      <c r="C9" s="85" t="s">
        <v>51</v>
      </c>
      <c r="D9" s="43">
        <v>18</v>
      </c>
      <c r="E9" s="43">
        <v>19</v>
      </c>
      <c r="F9" s="43">
        <v>0</v>
      </c>
      <c r="G9" s="43"/>
      <c r="H9" s="43">
        <v>0</v>
      </c>
      <c r="I9" s="5">
        <f t="shared" si="1"/>
        <v>9</v>
      </c>
      <c r="J9" t="str">
        <f t="shared" si="0"/>
        <v>##</v>
      </c>
    </row>
    <row r="10" spans="1:10" ht="15" customHeight="1" thickBot="1">
      <c r="A10" s="2" t="s">
        <v>15</v>
      </c>
      <c r="B10" s="3"/>
      <c r="C10" s="85" t="s">
        <v>51</v>
      </c>
      <c r="D10" s="43">
        <v>18</v>
      </c>
      <c r="E10" s="43">
        <v>20</v>
      </c>
      <c r="F10" s="43">
        <v>0</v>
      </c>
      <c r="G10" s="43"/>
      <c r="H10" s="43">
        <v>0</v>
      </c>
      <c r="I10" s="5">
        <f t="shared" si="1"/>
        <v>10</v>
      </c>
      <c r="J10" t="str">
        <f t="shared" si="0"/>
        <v> </v>
      </c>
    </row>
    <row r="11" spans="1:14" ht="15" customHeight="1" thickBot="1">
      <c r="A11" s="2" t="s">
        <v>17</v>
      </c>
      <c r="B11" s="3"/>
      <c r="C11" s="85" t="s">
        <v>51</v>
      </c>
      <c r="D11" s="44">
        <v>10</v>
      </c>
      <c r="E11" s="44">
        <v>12</v>
      </c>
      <c r="F11" s="44">
        <v>12</v>
      </c>
      <c r="G11" s="44"/>
      <c r="H11" s="44">
        <v>4</v>
      </c>
      <c r="I11" s="5">
        <f>ROUND(AVERAGE(D11:H11),0)</f>
        <v>10</v>
      </c>
      <c r="J11" t="str">
        <f t="shared" si="0"/>
        <v> </v>
      </c>
      <c r="K11" s="106" t="s">
        <v>35</v>
      </c>
      <c r="L11" s="106"/>
      <c r="M11" s="51">
        <f>AVERAGE(I4:I16)</f>
        <v>10.153846153846153</v>
      </c>
      <c r="N11" s="52">
        <f>M11</f>
        <v>10.153846153846153</v>
      </c>
    </row>
    <row r="12" spans="1:11" ht="15" customHeight="1">
      <c r="A12" s="2" t="s">
        <v>37</v>
      </c>
      <c r="B12" s="3"/>
      <c r="C12" s="85" t="s">
        <v>51</v>
      </c>
      <c r="D12" s="43">
        <v>18</v>
      </c>
      <c r="E12" s="43">
        <v>19</v>
      </c>
      <c r="F12" s="43">
        <v>0</v>
      </c>
      <c r="G12" s="43"/>
      <c r="H12" s="43">
        <v>0</v>
      </c>
      <c r="I12" s="5">
        <f t="shared" si="1"/>
        <v>9</v>
      </c>
      <c r="J12" t="str">
        <f t="shared" si="0"/>
        <v>##</v>
      </c>
      <c r="K12" s="86" t="s">
        <v>64</v>
      </c>
    </row>
    <row r="13" spans="1:10" ht="15" customHeight="1">
      <c r="A13" s="82" t="s">
        <v>18</v>
      </c>
      <c r="B13" s="3"/>
      <c r="C13" s="83" t="s">
        <v>50</v>
      </c>
      <c r="D13" s="43">
        <v>17</v>
      </c>
      <c r="E13" s="43">
        <v>18</v>
      </c>
      <c r="F13" s="43">
        <v>0</v>
      </c>
      <c r="G13" s="4"/>
      <c r="H13" s="4" t="s">
        <v>19</v>
      </c>
      <c r="I13" s="5">
        <f>ROUND(AVERAGE(D13:F13),0)</f>
        <v>12</v>
      </c>
      <c r="J13" t="str">
        <f t="shared" si="0"/>
        <v> </v>
      </c>
    </row>
    <row r="14" spans="1:10" ht="15" customHeight="1">
      <c r="A14" s="82" t="s">
        <v>20</v>
      </c>
      <c r="B14" s="3"/>
      <c r="C14" s="83" t="s">
        <v>50</v>
      </c>
      <c r="D14" s="10">
        <f>ROUND(AVERAGE(D22:D23),0)</f>
        <v>20</v>
      </c>
      <c r="E14" s="10">
        <f>ROUND(AVERAGE(E22:E23),0)</f>
        <v>20</v>
      </c>
      <c r="F14" s="10">
        <f>ROUND(AVERAGE(F22:F23),0)</f>
        <v>0</v>
      </c>
      <c r="G14" s="4"/>
      <c r="H14" s="4" t="s">
        <v>19</v>
      </c>
      <c r="I14" s="5">
        <f>ROUND(AVERAGE(I22:I23),0)</f>
        <v>13</v>
      </c>
      <c r="J14" t="str">
        <f t="shared" si="0"/>
        <v> </v>
      </c>
    </row>
    <row r="15" spans="1:13" ht="15" customHeight="1">
      <c r="A15" s="82" t="s">
        <v>38</v>
      </c>
      <c r="B15" s="3"/>
      <c r="C15" s="83" t="s">
        <v>50</v>
      </c>
      <c r="D15" s="33">
        <f>ROUND(AVERAGE(D24:D25),0)</f>
        <v>20</v>
      </c>
      <c r="E15" s="33">
        <f>ROUND(AVERAGE(E24:E25),0)</f>
        <v>19</v>
      </c>
      <c r="F15" s="33">
        <f>ROUND(AVERAGE(F24:F25),0)</f>
        <v>0</v>
      </c>
      <c r="G15" s="4"/>
      <c r="H15" s="4" t="s">
        <v>19</v>
      </c>
      <c r="I15" s="5">
        <f>ROUND(AVERAGE(I24:I25),0)</f>
        <v>13</v>
      </c>
      <c r="J15" t="str">
        <f t="shared" si="0"/>
        <v> </v>
      </c>
      <c r="K15" s="105" t="s">
        <v>63</v>
      </c>
      <c r="L15" s="105"/>
      <c r="M15" s="46">
        <f>AVERAGE(I4:I12)</f>
        <v>9.11111111111111</v>
      </c>
    </row>
    <row r="16" spans="1:10" ht="15" customHeight="1">
      <c r="A16" s="82" t="s">
        <v>39</v>
      </c>
      <c r="B16" s="3"/>
      <c r="C16" s="83" t="s">
        <v>50</v>
      </c>
      <c r="D16" s="43">
        <v>18</v>
      </c>
      <c r="E16" s="43">
        <v>19</v>
      </c>
      <c r="F16" s="43">
        <v>0</v>
      </c>
      <c r="G16" s="4"/>
      <c r="H16" s="4" t="s">
        <v>19</v>
      </c>
      <c r="I16" s="5">
        <f>ROUND(AVERAGE(D16:F16),0)</f>
        <v>12</v>
      </c>
      <c r="J16" t="str">
        <f t="shared" si="0"/>
        <v> </v>
      </c>
    </row>
    <row r="17" spans="1:9" ht="15" customHeight="1">
      <c r="A17" s="9"/>
      <c r="B17" s="3"/>
      <c r="C17" s="4"/>
      <c r="D17" s="4"/>
      <c r="E17" s="4"/>
      <c r="F17" s="4"/>
      <c r="G17" s="4"/>
      <c r="H17" s="4"/>
      <c r="I17" s="5"/>
    </row>
    <row r="18" spans="1:9" ht="15" customHeight="1">
      <c r="A18" s="11" t="s">
        <v>23</v>
      </c>
      <c r="B18" s="12"/>
      <c r="C18" s="6"/>
      <c r="D18" s="44">
        <v>15</v>
      </c>
      <c r="E18" s="44">
        <v>16</v>
      </c>
      <c r="F18" s="44">
        <v>0</v>
      </c>
      <c r="G18" s="44"/>
      <c r="H18" s="44">
        <v>0</v>
      </c>
      <c r="I18" s="5">
        <f>ROUND(AVERAGE(D18:H18),0)</f>
        <v>8</v>
      </c>
    </row>
    <row r="19" spans="1:9" ht="15" customHeight="1">
      <c r="A19" s="11" t="s">
        <v>24</v>
      </c>
      <c r="B19" s="12"/>
      <c r="C19" s="6"/>
      <c r="D19" s="44">
        <v>15</v>
      </c>
      <c r="E19" s="44">
        <v>16</v>
      </c>
      <c r="F19" s="44">
        <v>0</v>
      </c>
      <c r="G19" s="44"/>
      <c r="H19" s="44">
        <v>0</v>
      </c>
      <c r="I19" s="5">
        <f>ROUND(AVERAGE(D19:H19),0)</f>
        <v>8</v>
      </c>
    </row>
    <row r="20" spans="1:9" ht="15" customHeight="1">
      <c r="A20" s="14" t="s">
        <v>25</v>
      </c>
      <c r="B20" s="15"/>
      <c r="C20" s="7"/>
      <c r="D20" s="43">
        <v>15</v>
      </c>
      <c r="E20" s="43">
        <v>16</v>
      </c>
      <c r="F20" s="43">
        <v>0</v>
      </c>
      <c r="G20" s="43"/>
      <c r="H20" s="43">
        <v>0</v>
      </c>
      <c r="I20" s="5">
        <f>ROUND(AVERAGE(D20:H20),0)</f>
        <v>8</v>
      </c>
    </row>
    <row r="21" spans="1:9" ht="15" customHeight="1">
      <c r="A21" s="14" t="s">
        <v>26</v>
      </c>
      <c r="B21" s="15"/>
      <c r="C21" s="7"/>
      <c r="D21" s="43">
        <v>15</v>
      </c>
      <c r="E21" s="43">
        <v>16</v>
      </c>
      <c r="F21" s="43">
        <v>0</v>
      </c>
      <c r="G21" s="43"/>
      <c r="H21" s="43">
        <v>0</v>
      </c>
      <c r="I21" s="5">
        <f>ROUND(AVERAGE(D21:H21),0)</f>
        <v>8</v>
      </c>
    </row>
    <row r="22" spans="1:9" ht="15" customHeight="1">
      <c r="A22" s="18" t="s">
        <v>29</v>
      </c>
      <c r="B22" s="19"/>
      <c r="C22" s="10"/>
      <c r="D22" s="43">
        <v>20</v>
      </c>
      <c r="E22" s="43">
        <v>20</v>
      </c>
      <c r="F22" s="43">
        <v>0</v>
      </c>
      <c r="G22" s="4"/>
      <c r="H22" s="4" t="s">
        <v>19</v>
      </c>
      <c r="I22" s="5">
        <f>ROUND(AVERAGE(D22:F22),0)</f>
        <v>13</v>
      </c>
    </row>
    <row r="23" spans="1:9" ht="15" customHeight="1">
      <c r="A23" s="18" t="s">
        <v>30</v>
      </c>
      <c r="B23" s="19"/>
      <c r="C23" s="10"/>
      <c r="D23" s="43">
        <v>20</v>
      </c>
      <c r="E23" s="43">
        <v>20</v>
      </c>
      <c r="F23" s="43">
        <v>0</v>
      </c>
      <c r="G23" s="4"/>
      <c r="H23" s="4" t="s">
        <v>19</v>
      </c>
      <c r="I23" s="5">
        <f>ROUND(AVERAGE(D23:F23),0)</f>
        <v>13</v>
      </c>
    </row>
    <row r="24" spans="1:9" ht="15" customHeight="1">
      <c r="A24" s="34" t="s">
        <v>21</v>
      </c>
      <c r="B24" s="35"/>
      <c r="C24" s="33"/>
      <c r="D24" s="43">
        <v>20</v>
      </c>
      <c r="E24" s="43">
        <v>19</v>
      </c>
      <c r="F24" s="43">
        <v>0</v>
      </c>
      <c r="G24" s="4"/>
      <c r="H24" s="4" t="s">
        <v>19</v>
      </c>
      <c r="I24" s="5">
        <f>ROUND(AVERAGE(D24:F24),0)</f>
        <v>13</v>
      </c>
    </row>
    <row r="25" spans="1:9" ht="15" customHeight="1">
      <c r="A25" s="36" t="s">
        <v>40</v>
      </c>
      <c r="B25" s="37"/>
      <c r="C25" s="38"/>
      <c r="D25" s="45">
        <v>19</v>
      </c>
      <c r="E25" s="45">
        <v>19</v>
      </c>
      <c r="F25" s="45">
        <v>0</v>
      </c>
      <c r="G25" s="4"/>
      <c r="H25" s="39" t="s">
        <v>19</v>
      </c>
      <c r="I25" s="5">
        <f>ROUND(AVERAGE(D25:F25),0)</f>
        <v>13</v>
      </c>
    </row>
    <row r="26" spans="5:9" ht="16.5" customHeight="1">
      <c r="E26" s="20"/>
      <c r="F26" s="21"/>
      <c r="I26" s="20"/>
    </row>
    <row r="27" ht="16.5" customHeight="1"/>
    <row r="28" ht="12.75">
      <c r="J28" s="20"/>
    </row>
    <row r="29" spans="1:4" ht="12.75">
      <c r="A29" s="22" t="s">
        <v>31</v>
      </c>
      <c r="D29" s="40">
        <f>AVERAGE(D4:D16)</f>
        <v>17.153846153846153</v>
      </c>
    </row>
    <row r="30" ht="12.75">
      <c r="F30" s="24"/>
    </row>
    <row r="31" spans="1:4" ht="12.75">
      <c r="A31" s="25" t="s">
        <v>32</v>
      </c>
      <c r="D31" s="41">
        <f>AVERAGE(E4:E16)</f>
        <v>18</v>
      </c>
    </row>
    <row r="33" spans="1:4" ht="12.75">
      <c r="A33" s="27" t="s">
        <v>33</v>
      </c>
      <c r="D33" s="28">
        <f>AVERAGE(F4:F16)</f>
        <v>0.9230769230769231</v>
      </c>
    </row>
    <row r="35" spans="1:4" ht="12.75">
      <c r="A35" s="29" t="s">
        <v>34</v>
      </c>
      <c r="D35" s="30">
        <f>AVERAGE(H4,H7:H12,H18:H21)</f>
        <v>0.36363636363636365</v>
      </c>
    </row>
    <row r="37" spans="1:4" ht="12.75">
      <c r="A37" s="31" t="s">
        <v>35</v>
      </c>
      <c r="D37" s="32">
        <f>AVERAGE(I4:I16)</f>
        <v>10.153846153846153</v>
      </c>
    </row>
  </sheetData>
  <sheetProtection sheet="1" objects="1" scenarios="1" selectLockedCells="1"/>
  <protectedRanges>
    <protectedRange sqref="I4:I25" name="Περιοχή1"/>
  </protectedRanges>
  <mergeCells count="12">
    <mergeCell ref="K4:L4"/>
    <mergeCell ref="K2:L2"/>
    <mergeCell ref="K15:L15"/>
    <mergeCell ref="K11:L11"/>
    <mergeCell ref="K8:L8"/>
    <mergeCell ref="K6:L6"/>
    <mergeCell ref="A1:I1"/>
    <mergeCell ref="A2:C3"/>
    <mergeCell ref="D2:F2"/>
    <mergeCell ref="G2:G3"/>
    <mergeCell ref="H2:H3"/>
    <mergeCell ref="I2:I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manolis</cp:lastModifiedBy>
  <dcterms:created xsi:type="dcterms:W3CDTF">1997-01-24T12:53:32Z</dcterms:created>
  <dcterms:modified xsi:type="dcterms:W3CDTF">2012-10-30T06:18:16Z</dcterms:modified>
  <cp:category/>
  <cp:version/>
  <cp:contentType/>
  <cp:contentStatus/>
</cp:coreProperties>
</file>